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<sst xmlns="http://schemas.openxmlformats.org/spreadsheetml/2006/main" count="198" uniqueCount="155">
  <si>
    <t>面试序号</t>
  </si>
  <si>
    <t>笔面序号</t>
  </si>
  <si>
    <t>编号</t>
  </si>
  <si>
    <t>应聘岗位</t>
  </si>
  <si>
    <t>姓名</t>
  </si>
  <si>
    <t>电话号码</t>
  </si>
  <si>
    <t>签到</t>
  </si>
  <si>
    <t>笔试分数</t>
  </si>
  <si>
    <t>面试分数</t>
  </si>
  <si>
    <t>笔面平均分</t>
  </si>
  <si>
    <t>优</t>
  </si>
  <si>
    <t>良</t>
  </si>
  <si>
    <t>中</t>
  </si>
  <si>
    <t>差</t>
  </si>
  <si>
    <t>总票数</t>
  </si>
  <si>
    <t>优分</t>
  </si>
  <si>
    <t>良分</t>
  </si>
  <si>
    <t>中分</t>
  </si>
  <si>
    <t>差分</t>
  </si>
  <si>
    <t>总分</t>
  </si>
  <si>
    <t>儿科</t>
  </si>
  <si>
    <t>孙婷</t>
  </si>
  <si>
    <t>15202217069</t>
  </si>
  <si>
    <t>Y074</t>
  </si>
  <si>
    <t>马佳</t>
  </si>
  <si>
    <t>13520128995</t>
  </si>
  <si>
    <t>耳鼻咽喉科</t>
  </si>
  <si>
    <t>赵雪琪</t>
  </si>
  <si>
    <t>17611187721</t>
  </si>
  <si>
    <t>Y079</t>
  </si>
  <si>
    <t>陈劭立</t>
  </si>
  <si>
    <t>15800996164</t>
  </si>
  <si>
    <t>Y078</t>
  </si>
  <si>
    <t>郭苏影</t>
  </si>
  <si>
    <t>18519169655</t>
  </si>
  <si>
    <t>Y086</t>
  </si>
  <si>
    <t>妇科</t>
  </si>
  <si>
    <t>仰艳</t>
  </si>
  <si>
    <t>13521266497</t>
  </si>
  <si>
    <t>Y087</t>
  </si>
  <si>
    <t>赵芮莹</t>
  </si>
  <si>
    <t>18810617025</t>
  </si>
  <si>
    <t>李鸿博</t>
  </si>
  <si>
    <t>13161434400</t>
  </si>
  <si>
    <t>Y051</t>
  </si>
  <si>
    <t>骨科Ⅰ</t>
  </si>
  <si>
    <t>张栋</t>
  </si>
  <si>
    <t>18810958693</t>
  </si>
  <si>
    <t>Y055</t>
  </si>
  <si>
    <t>杨凯</t>
  </si>
  <si>
    <t>15110102677</t>
  </si>
  <si>
    <t>Y054</t>
  </si>
  <si>
    <t>王云生</t>
  </si>
  <si>
    <t>15210519759</t>
  </si>
  <si>
    <t>Y089</t>
  </si>
  <si>
    <t>核医学科</t>
  </si>
  <si>
    <t>姚勇</t>
  </si>
  <si>
    <t>13693059866</t>
  </si>
  <si>
    <t>Y092</t>
  </si>
  <si>
    <t>武姣彦</t>
  </si>
  <si>
    <t>15801603662</t>
  </si>
  <si>
    <t>Y093</t>
  </si>
  <si>
    <t>呼吸科</t>
  </si>
  <si>
    <t>许菲</t>
  </si>
  <si>
    <t>18801251799</t>
  </si>
  <si>
    <t>Y098</t>
  </si>
  <si>
    <t>徐竞男</t>
  </si>
  <si>
    <t>15120012660</t>
  </si>
  <si>
    <t>Y096</t>
  </si>
  <si>
    <t>孟丽红</t>
  </si>
  <si>
    <t>13001248425</t>
  </si>
  <si>
    <t>Y006</t>
  </si>
  <si>
    <t>急诊科</t>
  </si>
  <si>
    <t>单敏敏</t>
  </si>
  <si>
    <t>18801268316</t>
  </si>
  <si>
    <t>Y007</t>
  </si>
  <si>
    <t>何毓玺</t>
  </si>
  <si>
    <t>17888808445</t>
  </si>
  <si>
    <t>Y038</t>
  </si>
  <si>
    <t>检验科</t>
  </si>
  <si>
    <t>王春花</t>
  </si>
  <si>
    <t>18813050516</t>
  </si>
  <si>
    <t>Y043</t>
  </si>
  <si>
    <t>赵斯达</t>
  </si>
  <si>
    <t>18201591327</t>
  </si>
  <si>
    <t>Y105</t>
  </si>
  <si>
    <t>脑病科Ⅰ</t>
  </si>
  <si>
    <t>仝延萍</t>
  </si>
  <si>
    <t>15110293966</t>
  </si>
  <si>
    <t>Y104</t>
  </si>
  <si>
    <t>冉维正</t>
  </si>
  <si>
    <t>18101259959</t>
  </si>
  <si>
    <t>Y106</t>
  </si>
  <si>
    <t>脑病科Ⅱ</t>
  </si>
  <si>
    <t>赵子珺</t>
  </si>
  <si>
    <t>13001049067</t>
  </si>
  <si>
    <t>Y108</t>
  </si>
  <si>
    <t>孙江燕</t>
  </si>
  <si>
    <t>15901283736</t>
  </si>
  <si>
    <t>Y110</t>
  </si>
  <si>
    <t>皮肤科</t>
  </si>
  <si>
    <t>冯蕙裳</t>
  </si>
  <si>
    <t>13488827672</t>
  </si>
  <si>
    <t>Y113</t>
  </si>
  <si>
    <t>姜晓媛</t>
  </si>
  <si>
    <t>13051153587</t>
  </si>
  <si>
    <t>Y117</t>
  </si>
  <si>
    <t>魏相博</t>
  </si>
  <si>
    <t>18810535049</t>
  </si>
  <si>
    <t>Y109</t>
  </si>
  <si>
    <t>李思</t>
  </si>
  <si>
    <t>13752235202</t>
  </si>
  <si>
    <t>Y116</t>
  </si>
  <si>
    <t>张弛</t>
  </si>
  <si>
    <t>13716168538</t>
  </si>
  <si>
    <t>李欢欢</t>
  </si>
  <si>
    <t>推拿疼痛科</t>
  </si>
  <si>
    <t>陈莹</t>
  </si>
  <si>
    <t>张璐</t>
  </si>
  <si>
    <t>心血管内科</t>
  </si>
  <si>
    <t>于永慧</t>
  </si>
  <si>
    <t>刘伟</t>
  </si>
  <si>
    <t>高群</t>
  </si>
  <si>
    <t>乔羽</t>
  </si>
  <si>
    <t>袁洁</t>
  </si>
  <si>
    <t>血液肿瘤科</t>
  </si>
  <si>
    <t>杨新阶</t>
  </si>
  <si>
    <t>宋紫临</t>
  </si>
  <si>
    <t>药学部</t>
  </si>
  <si>
    <t>黎林丽</t>
  </si>
  <si>
    <t>宋文凭</t>
  </si>
  <si>
    <t>李妍芃</t>
  </si>
  <si>
    <t>王丽莎</t>
  </si>
  <si>
    <t>胡馨月</t>
  </si>
  <si>
    <t>康倩</t>
  </si>
  <si>
    <t>朱宝琛</t>
  </si>
  <si>
    <t>李慧</t>
  </si>
  <si>
    <t>孟慧</t>
  </si>
  <si>
    <t>针灸科</t>
  </si>
  <si>
    <t>周婧</t>
  </si>
  <si>
    <t>曹洪福</t>
  </si>
  <si>
    <t>赵汗青</t>
  </si>
  <si>
    <t>齐晓环</t>
  </si>
  <si>
    <t>闫超群</t>
  </si>
  <si>
    <t>孙艺玮</t>
  </si>
  <si>
    <t>冯彤</t>
  </si>
  <si>
    <t>肖红</t>
  </si>
  <si>
    <t>周围血管科</t>
  </si>
  <si>
    <t>陈芸静</t>
  </si>
  <si>
    <t>Y151</t>
  </si>
  <si>
    <t>Y152</t>
  </si>
  <si>
    <t>Y154</t>
  </si>
  <si>
    <t>东直门医院东城院区2019年应届毕业生选留试工人员名单</t>
  </si>
  <si>
    <t>消化科</t>
  </si>
  <si>
    <t>石啸双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</si>
</sst>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/>
    </xf>
    <xf numFmtId="2" fontId="43" fillId="33" borderId="10" xfId="0" applyNumberFormat="1" applyFont="1" applyFill="1" applyBorder="1" applyAlignment="1">
      <alignment horizontal="center" vertical="center"/>
    </xf>
    <xf numFmtId="2" fontId="43" fillId="33" borderId="10" xfId="0" applyNumberFormat="1" applyFont="1" applyFill="1" applyBorder="1" applyAlignment="1">
      <alignment/>
    </xf>
    <xf numFmtId="0" fontId="44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/>
    </xf>
    <xf numFmtId="0" fontId="43" fillId="33" borderId="0" xfId="0" applyFont="1" applyFill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/>
    </xf>
    <xf numFmtId="0" fontId="44" fillId="33" borderId="0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tabSelected="1" zoomScalePageLayoutView="0" workbookViewId="0" topLeftCell="C22">
      <selection activeCell="Z9" sqref="Z9"/>
    </sheetView>
  </sheetViews>
  <sheetFormatPr defaultColWidth="9.00390625" defaultRowHeight="14.25"/>
  <cols>
    <col min="1" max="1" width="10.00390625" style="2" hidden="1" customWidth="1"/>
    <col min="2" max="2" width="15.50390625" style="2" hidden="1" customWidth="1"/>
    <col min="3" max="3" width="8.00390625" style="2" customWidth="1"/>
    <col min="4" max="4" width="14.375" style="2" customWidth="1"/>
    <col min="5" max="5" width="12.875" style="2" customWidth="1"/>
    <col min="6" max="6" width="14.375" style="2" hidden="1" customWidth="1"/>
    <col min="7" max="7" width="16.00390625" style="2" hidden="1" customWidth="1"/>
    <col min="8" max="8" width="10.875" style="2" hidden="1" customWidth="1"/>
    <col min="9" max="9" width="11.00390625" style="2" hidden="1" customWidth="1"/>
    <col min="10" max="10" width="16.50390625" style="12" hidden="1" customWidth="1"/>
    <col min="11" max="11" width="7.875" style="2" hidden="1" customWidth="1"/>
    <col min="12" max="20" width="9.00390625" style="2" hidden="1" customWidth="1"/>
    <col min="21" max="21" width="3.00390625" style="11" customWidth="1"/>
    <col min="22" max="22" width="8.25390625" style="2" customWidth="1"/>
    <col min="23" max="23" width="14.375" style="2" customWidth="1"/>
    <col min="24" max="24" width="11.875" style="2" customWidth="1"/>
    <col min="25" max="16384" width="9.00390625" style="2" customWidth="1"/>
  </cols>
  <sheetData>
    <row r="1" spans="1:256" ht="29.25" customHeight="1">
      <c r="A1" s="8"/>
      <c r="B1" s="8"/>
      <c r="C1" s="16" t="s">
        <v>152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4" ht="21.7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3" t="s">
        <v>19</v>
      </c>
      <c r="U2" s="15"/>
      <c r="V2" s="9" t="s">
        <v>2</v>
      </c>
      <c r="W2" s="9" t="s">
        <v>3</v>
      </c>
      <c r="X2" s="9" t="s">
        <v>4</v>
      </c>
    </row>
    <row r="3" spans="1:24" ht="21.75" customHeight="1">
      <c r="A3" s="3">
        <v>21</v>
      </c>
      <c r="B3" s="3" t="s">
        <v>149</v>
      </c>
      <c r="C3" s="3">
        <v>1</v>
      </c>
      <c r="D3" s="4" t="s">
        <v>20</v>
      </c>
      <c r="E3" s="4" t="s">
        <v>21</v>
      </c>
      <c r="F3" s="4" t="s">
        <v>22</v>
      </c>
      <c r="G3" s="5"/>
      <c r="H3" s="11">
        <v>72</v>
      </c>
      <c r="I3" s="6">
        <f aca="true" t="shared" si="0" ref="I3:I31">T3/O3</f>
        <v>84.44444444444444</v>
      </c>
      <c r="J3" s="6">
        <f aca="true" t="shared" si="1" ref="J3:J31">(H3+I3)/2</f>
        <v>78.22222222222223</v>
      </c>
      <c r="K3" s="5">
        <v>5</v>
      </c>
      <c r="L3" s="5">
        <v>3</v>
      </c>
      <c r="M3" s="5">
        <v>1</v>
      </c>
      <c r="N3" s="5"/>
      <c r="O3" s="5">
        <f aca="true" t="shared" si="2" ref="O3:O30">SUM(K3:N3)</f>
        <v>9</v>
      </c>
      <c r="P3" s="5">
        <f aca="true" t="shared" si="3" ref="P3:P10">K3*90</f>
        <v>450</v>
      </c>
      <c r="Q3" s="5">
        <f aca="true" t="shared" si="4" ref="Q3:Q31">L3*80</f>
        <v>240</v>
      </c>
      <c r="R3" s="5">
        <f aca="true" t="shared" si="5" ref="R3:R31">M3*70</f>
        <v>70</v>
      </c>
      <c r="S3" s="5">
        <f aca="true" t="shared" si="6" ref="S3:S31">N3*60</f>
        <v>0</v>
      </c>
      <c r="T3" s="14">
        <f aca="true" t="shared" si="7" ref="T3:T31">SUM(P3:S3)</f>
        <v>760</v>
      </c>
      <c r="V3" s="3">
        <v>30</v>
      </c>
      <c r="W3" s="4" t="s">
        <v>100</v>
      </c>
      <c r="X3" s="4" t="s">
        <v>115</v>
      </c>
    </row>
    <row r="4" spans="1:24" ht="21.75" customHeight="1">
      <c r="A4" s="3">
        <v>20</v>
      </c>
      <c r="B4" s="3" t="s">
        <v>23</v>
      </c>
      <c r="C4" s="3">
        <v>2</v>
      </c>
      <c r="D4" s="4" t="s">
        <v>20</v>
      </c>
      <c r="E4" s="4" t="s">
        <v>24</v>
      </c>
      <c r="F4" s="4" t="s">
        <v>25</v>
      </c>
      <c r="G4" s="5"/>
      <c r="H4" s="2">
        <v>55</v>
      </c>
      <c r="I4" s="6">
        <f t="shared" si="0"/>
        <v>83.33333333333333</v>
      </c>
      <c r="J4" s="6">
        <f t="shared" si="1"/>
        <v>69.16666666666666</v>
      </c>
      <c r="K4" s="5">
        <v>3</v>
      </c>
      <c r="L4" s="5">
        <v>6</v>
      </c>
      <c r="M4" s="5"/>
      <c r="N4" s="5"/>
      <c r="O4" s="5">
        <f t="shared" si="2"/>
        <v>9</v>
      </c>
      <c r="P4" s="5">
        <f t="shared" si="3"/>
        <v>270</v>
      </c>
      <c r="Q4" s="5">
        <f t="shared" si="4"/>
        <v>480</v>
      </c>
      <c r="R4" s="5">
        <f t="shared" si="5"/>
        <v>0</v>
      </c>
      <c r="S4" s="5">
        <f t="shared" si="6"/>
        <v>0</v>
      </c>
      <c r="T4" s="14">
        <f t="shared" si="7"/>
        <v>750</v>
      </c>
      <c r="V4" s="3">
        <v>31</v>
      </c>
      <c r="W4" s="4" t="s">
        <v>116</v>
      </c>
      <c r="X4" s="4" t="s">
        <v>117</v>
      </c>
    </row>
    <row r="5" spans="1:24" ht="21.75" customHeight="1">
      <c r="A5" s="3">
        <v>26</v>
      </c>
      <c r="B5" s="3" t="s">
        <v>150</v>
      </c>
      <c r="C5" s="3">
        <v>3</v>
      </c>
      <c r="D5" s="4" t="s">
        <v>26</v>
      </c>
      <c r="E5" s="4" t="s">
        <v>27</v>
      </c>
      <c r="F5" s="4" t="s">
        <v>28</v>
      </c>
      <c r="G5" s="5"/>
      <c r="H5" s="2">
        <v>72</v>
      </c>
      <c r="I5" s="6">
        <f t="shared" si="0"/>
        <v>77.77777777777777</v>
      </c>
      <c r="J5" s="6">
        <f t="shared" si="1"/>
        <v>74.88888888888889</v>
      </c>
      <c r="K5" s="5">
        <v>1</v>
      </c>
      <c r="L5" s="5">
        <v>5</v>
      </c>
      <c r="M5" s="5">
        <v>3</v>
      </c>
      <c r="N5" s="5"/>
      <c r="O5" s="5">
        <f t="shared" si="2"/>
        <v>9</v>
      </c>
      <c r="P5" s="5">
        <f t="shared" si="3"/>
        <v>90</v>
      </c>
      <c r="Q5" s="5">
        <f t="shared" si="4"/>
        <v>400</v>
      </c>
      <c r="R5" s="5">
        <f t="shared" si="5"/>
        <v>210</v>
      </c>
      <c r="S5" s="5">
        <f t="shared" si="6"/>
        <v>0</v>
      </c>
      <c r="T5" s="14">
        <f t="shared" si="7"/>
        <v>700</v>
      </c>
      <c r="V5" s="3">
        <v>32</v>
      </c>
      <c r="W5" s="4" t="s">
        <v>116</v>
      </c>
      <c r="X5" s="4" t="s">
        <v>118</v>
      </c>
    </row>
    <row r="6" spans="1:24" ht="21.75" customHeight="1">
      <c r="A6" s="3">
        <v>25</v>
      </c>
      <c r="B6" s="3" t="s">
        <v>29</v>
      </c>
      <c r="C6" s="3">
        <v>4</v>
      </c>
      <c r="D6" s="4" t="s">
        <v>26</v>
      </c>
      <c r="E6" s="4" t="s">
        <v>30</v>
      </c>
      <c r="F6" s="4" t="s">
        <v>31</v>
      </c>
      <c r="G6" s="5"/>
      <c r="H6" s="2">
        <v>68</v>
      </c>
      <c r="I6" s="6">
        <f t="shared" si="0"/>
        <v>76.66666666666667</v>
      </c>
      <c r="J6" s="6">
        <f t="shared" si="1"/>
        <v>72.33333333333334</v>
      </c>
      <c r="K6" s="5">
        <v>1</v>
      </c>
      <c r="L6" s="5">
        <v>4</v>
      </c>
      <c r="M6" s="5">
        <v>4</v>
      </c>
      <c r="N6" s="5"/>
      <c r="O6" s="5">
        <f t="shared" si="2"/>
        <v>9</v>
      </c>
      <c r="P6" s="5">
        <f t="shared" si="3"/>
        <v>90</v>
      </c>
      <c r="Q6" s="5">
        <f t="shared" si="4"/>
        <v>320</v>
      </c>
      <c r="R6" s="5">
        <f t="shared" si="5"/>
        <v>280</v>
      </c>
      <c r="S6" s="5">
        <f t="shared" si="6"/>
        <v>0</v>
      </c>
      <c r="T6" s="14">
        <f t="shared" si="7"/>
        <v>690</v>
      </c>
      <c r="V6" s="3">
        <v>33</v>
      </c>
      <c r="W6" s="4" t="s">
        <v>119</v>
      </c>
      <c r="X6" s="4" t="s">
        <v>120</v>
      </c>
    </row>
    <row r="7" spans="1:24" ht="21.75" customHeight="1">
      <c r="A7" s="3">
        <v>24</v>
      </c>
      <c r="B7" s="3" t="s">
        <v>32</v>
      </c>
      <c r="C7" s="3">
        <v>5</v>
      </c>
      <c r="D7" s="4" t="s">
        <v>26</v>
      </c>
      <c r="E7" s="4" t="s">
        <v>33</v>
      </c>
      <c r="F7" s="4" t="s">
        <v>34</v>
      </c>
      <c r="G7" s="5"/>
      <c r="H7" s="2">
        <v>58</v>
      </c>
      <c r="I7" s="6">
        <f t="shared" si="0"/>
        <v>85.55555555555556</v>
      </c>
      <c r="J7" s="6">
        <f t="shared" si="1"/>
        <v>71.77777777777777</v>
      </c>
      <c r="K7" s="5">
        <v>5</v>
      </c>
      <c r="L7" s="5">
        <v>4</v>
      </c>
      <c r="M7" s="5"/>
      <c r="N7" s="5"/>
      <c r="O7" s="5">
        <f t="shared" si="2"/>
        <v>9</v>
      </c>
      <c r="P7" s="5">
        <f t="shared" si="3"/>
        <v>450</v>
      </c>
      <c r="Q7" s="5">
        <f t="shared" si="4"/>
        <v>320</v>
      </c>
      <c r="R7" s="5">
        <f t="shared" si="5"/>
        <v>0</v>
      </c>
      <c r="S7" s="5">
        <f t="shared" si="6"/>
        <v>0</v>
      </c>
      <c r="T7" s="14">
        <f t="shared" si="7"/>
        <v>770</v>
      </c>
      <c r="V7" s="3">
        <v>34</v>
      </c>
      <c r="W7" s="4" t="s">
        <v>119</v>
      </c>
      <c r="X7" s="4" t="s">
        <v>121</v>
      </c>
    </row>
    <row r="8" spans="1:24" ht="21.75" customHeight="1">
      <c r="A8" s="3">
        <v>29</v>
      </c>
      <c r="B8" s="3" t="s">
        <v>35</v>
      </c>
      <c r="C8" s="3">
        <v>6</v>
      </c>
      <c r="D8" s="4" t="s">
        <v>36</v>
      </c>
      <c r="E8" s="4" t="s">
        <v>37</v>
      </c>
      <c r="F8" s="4" t="s">
        <v>38</v>
      </c>
      <c r="G8" s="5"/>
      <c r="H8" s="2">
        <v>79</v>
      </c>
      <c r="I8" s="6">
        <f t="shared" si="0"/>
        <v>74.44444444444444</v>
      </c>
      <c r="J8" s="6">
        <f t="shared" si="1"/>
        <v>76.72222222222223</v>
      </c>
      <c r="K8" s="5"/>
      <c r="L8" s="5">
        <v>5</v>
      </c>
      <c r="M8" s="5">
        <v>3</v>
      </c>
      <c r="N8" s="5">
        <v>1</v>
      </c>
      <c r="O8" s="5">
        <f t="shared" si="2"/>
        <v>9</v>
      </c>
      <c r="P8" s="5">
        <f t="shared" si="3"/>
        <v>0</v>
      </c>
      <c r="Q8" s="5">
        <f t="shared" si="4"/>
        <v>400</v>
      </c>
      <c r="R8" s="5">
        <f t="shared" si="5"/>
        <v>210</v>
      </c>
      <c r="S8" s="5">
        <f t="shared" si="6"/>
        <v>60</v>
      </c>
      <c r="T8" s="14">
        <f t="shared" si="7"/>
        <v>670</v>
      </c>
      <c r="V8" s="3">
        <v>35</v>
      </c>
      <c r="W8" s="4" t="s">
        <v>119</v>
      </c>
      <c r="X8" s="4" t="s">
        <v>122</v>
      </c>
    </row>
    <row r="9" spans="1:24" ht="21.75" customHeight="1">
      <c r="A9" s="3">
        <v>28</v>
      </c>
      <c r="B9" s="3" t="s">
        <v>39</v>
      </c>
      <c r="C9" s="3">
        <v>7</v>
      </c>
      <c r="D9" s="4" t="s">
        <v>36</v>
      </c>
      <c r="E9" s="4" t="s">
        <v>40</v>
      </c>
      <c r="F9" s="4" t="s">
        <v>41</v>
      </c>
      <c r="G9" s="5"/>
      <c r="H9" s="2">
        <v>75</v>
      </c>
      <c r="I9" s="6">
        <f t="shared" si="0"/>
        <v>74.44444444444444</v>
      </c>
      <c r="J9" s="6">
        <f t="shared" si="1"/>
        <v>74.72222222222223</v>
      </c>
      <c r="K9" s="5">
        <v>0</v>
      </c>
      <c r="L9" s="5">
        <v>5</v>
      </c>
      <c r="M9" s="5">
        <v>3</v>
      </c>
      <c r="N9" s="5">
        <v>1</v>
      </c>
      <c r="O9" s="5">
        <f t="shared" si="2"/>
        <v>9</v>
      </c>
      <c r="P9" s="5">
        <f t="shared" si="3"/>
        <v>0</v>
      </c>
      <c r="Q9" s="5">
        <f t="shared" si="4"/>
        <v>400</v>
      </c>
      <c r="R9" s="5">
        <f t="shared" si="5"/>
        <v>210</v>
      </c>
      <c r="S9" s="5">
        <f t="shared" si="6"/>
        <v>60</v>
      </c>
      <c r="T9" s="14">
        <f t="shared" si="7"/>
        <v>670</v>
      </c>
      <c r="V9" s="3">
        <v>36</v>
      </c>
      <c r="W9" s="4" t="s">
        <v>119</v>
      </c>
      <c r="X9" s="4" t="s">
        <v>123</v>
      </c>
    </row>
    <row r="10" spans="1:24" ht="21.75" customHeight="1">
      <c r="A10" s="3">
        <v>30</v>
      </c>
      <c r="B10" s="3" t="s">
        <v>151</v>
      </c>
      <c r="C10" s="3">
        <v>8</v>
      </c>
      <c r="D10" s="4" t="s">
        <v>36</v>
      </c>
      <c r="E10" s="4" t="s">
        <v>42</v>
      </c>
      <c r="F10" s="4" t="s">
        <v>43</v>
      </c>
      <c r="G10" s="5"/>
      <c r="H10" s="2">
        <v>71</v>
      </c>
      <c r="I10" s="6">
        <f t="shared" si="0"/>
        <v>77.77777777777777</v>
      </c>
      <c r="J10" s="6">
        <f t="shared" si="1"/>
        <v>74.38888888888889</v>
      </c>
      <c r="K10" s="5">
        <v>1</v>
      </c>
      <c r="L10" s="5">
        <v>6</v>
      </c>
      <c r="M10" s="5">
        <v>1</v>
      </c>
      <c r="N10" s="5">
        <v>1</v>
      </c>
      <c r="O10" s="5">
        <f t="shared" si="2"/>
        <v>9</v>
      </c>
      <c r="P10" s="5">
        <f t="shared" si="3"/>
        <v>90</v>
      </c>
      <c r="Q10" s="5">
        <f t="shared" si="4"/>
        <v>480</v>
      </c>
      <c r="R10" s="5">
        <f t="shared" si="5"/>
        <v>70</v>
      </c>
      <c r="S10" s="5">
        <f t="shared" si="6"/>
        <v>60</v>
      </c>
      <c r="T10" s="14">
        <f t="shared" si="7"/>
        <v>700</v>
      </c>
      <c r="V10" s="3">
        <v>37</v>
      </c>
      <c r="W10" s="4" t="s">
        <v>119</v>
      </c>
      <c r="X10" s="4" t="s">
        <v>124</v>
      </c>
    </row>
    <row r="11" spans="1:24" ht="21.75" customHeight="1">
      <c r="A11" s="3">
        <v>20</v>
      </c>
      <c r="B11" s="3" t="s">
        <v>44</v>
      </c>
      <c r="C11" s="3">
        <v>9</v>
      </c>
      <c r="D11" s="4" t="s">
        <v>45</v>
      </c>
      <c r="E11" s="4" t="s">
        <v>46</v>
      </c>
      <c r="F11" s="4" t="s">
        <v>47</v>
      </c>
      <c r="G11" s="5"/>
      <c r="H11" s="2">
        <v>74</v>
      </c>
      <c r="I11" s="7">
        <f t="shared" si="0"/>
        <v>85.55555555555556</v>
      </c>
      <c r="J11" s="6">
        <f t="shared" si="1"/>
        <v>79.77777777777777</v>
      </c>
      <c r="K11" s="5">
        <v>5</v>
      </c>
      <c r="L11" s="5">
        <v>4</v>
      </c>
      <c r="M11" s="5"/>
      <c r="N11" s="5"/>
      <c r="O11" s="5">
        <f t="shared" si="2"/>
        <v>9</v>
      </c>
      <c r="P11" s="5">
        <f>90*K11</f>
        <v>450</v>
      </c>
      <c r="Q11" s="5">
        <f t="shared" si="4"/>
        <v>320</v>
      </c>
      <c r="R11" s="5">
        <f t="shared" si="5"/>
        <v>0</v>
      </c>
      <c r="S11" s="5">
        <f t="shared" si="6"/>
        <v>0</v>
      </c>
      <c r="T11" s="14">
        <f t="shared" si="7"/>
        <v>770</v>
      </c>
      <c r="V11" s="3">
        <v>38</v>
      </c>
      <c r="W11" s="4" t="s">
        <v>125</v>
      </c>
      <c r="X11" s="4" t="s">
        <v>126</v>
      </c>
    </row>
    <row r="12" spans="1:24" ht="21.75" customHeight="1">
      <c r="A12" s="3">
        <v>22</v>
      </c>
      <c r="B12" s="3" t="s">
        <v>48</v>
      </c>
      <c r="C12" s="3">
        <v>10</v>
      </c>
      <c r="D12" s="4" t="s">
        <v>45</v>
      </c>
      <c r="E12" s="4" t="s">
        <v>49</v>
      </c>
      <c r="F12" s="4" t="s">
        <v>50</v>
      </c>
      <c r="G12" s="5"/>
      <c r="H12" s="2">
        <v>74</v>
      </c>
      <c r="I12" s="7">
        <f t="shared" si="0"/>
        <v>80</v>
      </c>
      <c r="J12" s="6">
        <f t="shared" si="1"/>
        <v>77</v>
      </c>
      <c r="K12" s="5">
        <v>2</v>
      </c>
      <c r="L12" s="5">
        <v>5</v>
      </c>
      <c r="M12" s="5">
        <v>2</v>
      </c>
      <c r="N12" s="5"/>
      <c r="O12" s="5">
        <f t="shared" si="2"/>
        <v>9</v>
      </c>
      <c r="P12" s="5">
        <f>90*K12</f>
        <v>180</v>
      </c>
      <c r="Q12" s="5">
        <f t="shared" si="4"/>
        <v>400</v>
      </c>
      <c r="R12" s="5">
        <f t="shared" si="5"/>
        <v>140</v>
      </c>
      <c r="S12" s="5">
        <f t="shared" si="6"/>
        <v>0</v>
      </c>
      <c r="T12" s="14">
        <f t="shared" si="7"/>
        <v>720</v>
      </c>
      <c r="V12" s="3">
        <v>39</v>
      </c>
      <c r="W12" s="4" t="s">
        <v>125</v>
      </c>
      <c r="X12" s="4" t="s">
        <v>127</v>
      </c>
    </row>
    <row r="13" spans="1:24" ht="21.75" customHeight="1">
      <c r="A13" s="3">
        <v>21</v>
      </c>
      <c r="B13" s="3" t="s">
        <v>51</v>
      </c>
      <c r="C13" s="3">
        <v>11</v>
      </c>
      <c r="D13" s="4" t="s">
        <v>45</v>
      </c>
      <c r="E13" s="4" t="s">
        <v>52</v>
      </c>
      <c r="F13" s="4" t="s">
        <v>53</v>
      </c>
      <c r="G13" s="5"/>
      <c r="H13" s="2">
        <v>70</v>
      </c>
      <c r="I13" s="7">
        <f t="shared" si="0"/>
        <v>82.22222222222223</v>
      </c>
      <c r="J13" s="6">
        <f t="shared" si="1"/>
        <v>76.11111111111111</v>
      </c>
      <c r="K13" s="5">
        <v>2</v>
      </c>
      <c r="L13" s="5">
        <v>7</v>
      </c>
      <c r="M13" s="5"/>
      <c r="N13" s="5"/>
      <c r="O13" s="5">
        <f t="shared" si="2"/>
        <v>9</v>
      </c>
      <c r="P13" s="5">
        <f>90*K13</f>
        <v>180</v>
      </c>
      <c r="Q13" s="5">
        <f t="shared" si="4"/>
        <v>560</v>
      </c>
      <c r="R13" s="5">
        <f t="shared" si="5"/>
        <v>0</v>
      </c>
      <c r="S13" s="5">
        <f t="shared" si="6"/>
        <v>0</v>
      </c>
      <c r="T13" s="14">
        <f t="shared" si="7"/>
        <v>740</v>
      </c>
      <c r="V13" s="3">
        <v>40</v>
      </c>
      <c r="W13" s="4" t="s">
        <v>128</v>
      </c>
      <c r="X13" s="4" t="s">
        <v>129</v>
      </c>
    </row>
    <row r="14" spans="1:24" ht="21.75" customHeight="1">
      <c r="A14" s="3">
        <v>22</v>
      </c>
      <c r="B14" s="3" t="s">
        <v>54</v>
      </c>
      <c r="C14" s="3">
        <v>12</v>
      </c>
      <c r="D14" s="4" t="s">
        <v>55</v>
      </c>
      <c r="E14" s="4" t="s">
        <v>56</v>
      </c>
      <c r="F14" s="4" t="s">
        <v>57</v>
      </c>
      <c r="G14" s="5"/>
      <c r="H14" s="2">
        <v>68</v>
      </c>
      <c r="I14" s="6">
        <f t="shared" si="0"/>
        <v>87.77777777777777</v>
      </c>
      <c r="J14" s="6">
        <f t="shared" si="1"/>
        <v>77.88888888888889</v>
      </c>
      <c r="K14" s="5">
        <v>7</v>
      </c>
      <c r="L14" s="5">
        <v>2</v>
      </c>
      <c r="M14" s="5"/>
      <c r="N14" s="5"/>
      <c r="O14" s="5">
        <f t="shared" si="2"/>
        <v>9</v>
      </c>
      <c r="P14" s="5">
        <f aca="true" t="shared" si="8" ref="P14:P20">K14*90</f>
        <v>630</v>
      </c>
      <c r="Q14" s="5">
        <f t="shared" si="4"/>
        <v>160</v>
      </c>
      <c r="R14" s="5">
        <f t="shared" si="5"/>
        <v>0</v>
      </c>
      <c r="S14" s="5">
        <f t="shared" si="6"/>
        <v>0</v>
      </c>
      <c r="T14" s="14">
        <f t="shared" si="7"/>
        <v>790</v>
      </c>
      <c r="V14" s="3">
        <v>41</v>
      </c>
      <c r="W14" s="4" t="s">
        <v>128</v>
      </c>
      <c r="X14" s="4" t="s">
        <v>130</v>
      </c>
    </row>
    <row r="15" spans="1:24" ht="21.75" customHeight="1">
      <c r="A15" s="3">
        <v>23</v>
      </c>
      <c r="B15" s="3" t="s">
        <v>58</v>
      </c>
      <c r="C15" s="3">
        <v>13</v>
      </c>
      <c r="D15" s="4" t="s">
        <v>55</v>
      </c>
      <c r="E15" s="4" t="s">
        <v>59</v>
      </c>
      <c r="F15" s="4" t="s">
        <v>60</v>
      </c>
      <c r="G15" s="5"/>
      <c r="H15" s="2">
        <v>67</v>
      </c>
      <c r="I15" s="6">
        <f t="shared" si="0"/>
        <v>76.66666666666667</v>
      </c>
      <c r="J15" s="6">
        <f t="shared" si="1"/>
        <v>71.83333333333334</v>
      </c>
      <c r="K15" s="5">
        <v>1</v>
      </c>
      <c r="L15" s="5">
        <v>4</v>
      </c>
      <c r="M15" s="5">
        <v>4</v>
      </c>
      <c r="N15" s="5"/>
      <c r="O15" s="5">
        <f t="shared" si="2"/>
        <v>9</v>
      </c>
      <c r="P15" s="5">
        <f t="shared" si="8"/>
        <v>90</v>
      </c>
      <c r="Q15" s="5">
        <f t="shared" si="4"/>
        <v>320</v>
      </c>
      <c r="R15" s="5">
        <f t="shared" si="5"/>
        <v>280</v>
      </c>
      <c r="S15" s="5">
        <f t="shared" si="6"/>
        <v>0</v>
      </c>
      <c r="T15" s="14">
        <f t="shared" si="7"/>
        <v>690</v>
      </c>
      <c r="V15" s="3">
        <v>42</v>
      </c>
      <c r="W15" s="4" t="s">
        <v>128</v>
      </c>
      <c r="X15" s="4" t="s">
        <v>131</v>
      </c>
    </row>
    <row r="16" spans="1:24" ht="21.75" customHeight="1">
      <c r="A16" s="3">
        <v>31</v>
      </c>
      <c r="B16" s="3" t="s">
        <v>61</v>
      </c>
      <c r="C16" s="3">
        <v>14</v>
      </c>
      <c r="D16" s="4" t="s">
        <v>62</v>
      </c>
      <c r="E16" s="4" t="s">
        <v>63</v>
      </c>
      <c r="F16" s="4" t="s">
        <v>64</v>
      </c>
      <c r="G16" s="5"/>
      <c r="H16" s="2">
        <v>74</v>
      </c>
      <c r="I16" s="6">
        <f t="shared" si="0"/>
        <v>85.55555555555556</v>
      </c>
      <c r="J16" s="6">
        <f t="shared" si="1"/>
        <v>79.77777777777777</v>
      </c>
      <c r="K16" s="5">
        <v>5</v>
      </c>
      <c r="L16" s="5">
        <v>4</v>
      </c>
      <c r="M16" s="5"/>
      <c r="N16" s="5"/>
      <c r="O16" s="5">
        <f t="shared" si="2"/>
        <v>9</v>
      </c>
      <c r="P16" s="5">
        <f t="shared" si="8"/>
        <v>450</v>
      </c>
      <c r="Q16" s="5">
        <f t="shared" si="4"/>
        <v>320</v>
      </c>
      <c r="R16" s="5">
        <f t="shared" si="5"/>
        <v>0</v>
      </c>
      <c r="S16" s="5">
        <f t="shared" si="6"/>
        <v>0</v>
      </c>
      <c r="T16" s="14">
        <f t="shared" si="7"/>
        <v>770</v>
      </c>
      <c r="V16" s="3">
        <v>43</v>
      </c>
      <c r="W16" s="4" t="s">
        <v>128</v>
      </c>
      <c r="X16" s="4" t="s">
        <v>132</v>
      </c>
    </row>
    <row r="17" spans="1:24" ht="21.75" customHeight="1">
      <c r="A17" s="3">
        <v>33</v>
      </c>
      <c r="B17" s="3" t="s">
        <v>65</v>
      </c>
      <c r="C17" s="3">
        <v>15</v>
      </c>
      <c r="D17" s="4" t="s">
        <v>62</v>
      </c>
      <c r="E17" s="4" t="s">
        <v>66</v>
      </c>
      <c r="F17" s="4" t="s">
        <v>67</v>
      </c>
      <c r="G17" s="5"/>
      <c r="H17" s="2">
        <v>66</v>
      </c>
      <c r="I17" s="6">
        <f t="shared" si="0"/>
        <v>84.44444444444444</v>
      </c>
      <c r="J17" s="6">
        <f t="shared" si="1"/>
        <v>75.22222222222223</v>
      </c>
      <c r="K17" s="5">
        <v>4</v>
      </c>
      <c r="L17" s="5">
        <v>5</v>
      </c>
      <c r="M17" s="5"/>
      <c r="N17" s="5"/>
      <c r="O17" s="5">
        <f t="shared" si="2"/>
        <v>9</v>
      </c>
      <c r="P17" s="5">
        <f t="shared" si="8"/>
        <v>360</v>
      </c>
      <c r="Q17" s="5">
        <f t="shared" si="4"/>
        <v>400</v>
      </c>
      <c r="R17" s="5">
        <f t="shared" si="5"/>
        <v>0</v>
      </c>
      <c r="S17" s="5">
        <f t="shared" si="6"/>
        <v>0</v>
      </c>
      <c r="T17" s="14">
        <f t="shared" si="7"/>
        <v>760</v>
      </c>
      <c r="V17" s="3">
        <v>44</v>
      </c>
      <c r="W17" s="4" t="s">
        <v>128</v>
      </c>
      <c r="X17" s="4" t="s">
        <v>133</v>
      </c>
    </row>
    <row r="18" spans="1:24" ht="21.75" customHeight="1">
      <c r="A18" s="3">
        <v>32</v>
      </c>
      <c r="B18" s="3" t="s">
        <v>68</v>
      </c>
      <c r="C18" s="3">
        <v>16</v>
      </c>
      <c r="D18" s="4" t="s">
        <v>62</v>
      </c>
      <c r="E18" s="4" t="s">
        <v>69</v>
      </c>
      <c r="F18" s="4" t="s">
        <v>70</v>
      </c>
      <c r="G18" s="5"/>
      <c r="H18" s="2">
        <v>65</v>
      </c>
      <c r="I18" s="6">
        <f t="shared" si="0"/>
        <v>75.55555555555556</v>
      </c>
      <c r="J18" s="6">
        <f t="shared" si="1"/>
        <v>70.27777777777777</v>
      </c>
      <c r="K18" s="5">
        <v>1</v>
      </c>
      <c r="L18" s="5">
        <v>3</v>
      </c>
      <c r="M18" s="5">
        <v>5</v>
      </c>
      <c r="N18" s="5"/>
      <c r="O18" s="5">
        <f t="shared" si="2"/>
        <v>9</v>
      </c>
      <c r="P18" s="5">
        <f t="shared" si="8"/>
        <v>90</v>
      </c>
      <c r="Q18" s="5">
        <f t="shared" si="4"/>
        <v>240</v>
      </c>
      <c r="R18" s="5">
        <f t="shared" si="5"/>
        <v>350</v>
      </c>
      <c r="S18" s="5">
        <f t="shared" si="6"/>
        <v>0</v>
      </c>
      <c r="T18" s="14">
        <f t="shared" si="7"/>
        <v>680</v>
      </c>
      <c r="V18" s="3">
        <v>45</v>
      </c>
      <c r="W18" s="4" t="s">
        <v>128</v>
      </c>
      <c r="X18" s="4" t="s">
        <v>134</v>
      </c>
    </row>
    <row r="19" spans="1:24" ht="21.75" customHeight="1">
      <c r="A19" s="3">
        <v>1</v>
      </c>
      <c r="B19" s="3" t="s">
        <v>71</v>
      </c>
      <c r="C19" s="3">
        <v>17</v>
      </c>
      <c r="D19" s="4" t="s">
        <v>72</v>
      </c>
      <c r="E19" s="4" t="s">
        <v>73</v>
      </c>
      <c r="F19" s="4" t="s">
        <v>74</v>
      </c>
      <c r="G19" s="5"/>
      <c r="H19" s="2">
        <v>60</v>
      </c>
      <c r="I19" s="6">
        <f t="shared" si="0"/>
        <v>81.11111111111111</v>
      </c>
      <c r="J19" s="6">
        <f t="shared" si="1"/>
        <v>70.55555555555556</v>
      </c>
      <c r="K19" s="5">
        <v>1</v>
      </c>
      <c r="L19" s="5">
        <v>8</v>
      </c>
      <c r="M19" s="5"/>
      <c r="N19" s="5"/>
      <c r="O19" s="5">
        <f t="shared" si="2"/>
        <v>9</v>
      </c>
      <c r="P19" s="5">
        <f t="shared" si="8"/>
        <v>90</v>
      </c>
      <c r="Q19" s="5">
        <f t="shared" si="4"/>
        <v>640</v>
      </c>
      <c r="R19" s="5">
        <f t="shared" si="5"/>
        <v>0</v>
      </c>
      <c r="S19" s="5">
        <f t="shared" si="6"/>
        <v>0</v>
      </c>
      <c r="T19" s="14">
        <f t="shared" si="7"/>
        <v>730</v>
      </c>
      <c r="V19" s="3">
        <v>46</v>
      </c>
      <c r="W19" s="4" t="s">
        <v>128</v>
      </c>
      <c r="X19" s="4" t="s">
        <v>135</v>
      </c>
    </row>
    <row r="20" spans="1:24" ht="21.75" customHeight="1">
      <c r="A20" s="3">
        <v>2</v>
      </c>
      <c r="B20" s="3" t="s">
        <v>75</v>
      </c>
      <c r="C20" s="3">
        <v>18</v>
      </c>
      <c r="D20" s="4" t="s">
        <v>72</v>
      </c>
      <c r="E20" s="4" t="s">
        <v>76</v>
      </c>
      <c r="F20" s="4" t="s">
        <v>77</v>
      </c>
      <c r="G20" s="5"/>
      <c r="H20" s="2">
        <v>57</v>
      </c>
      <c r="I20" s="6">
        <f t="shared" si="0"/>
        <v>80</v>
      </c>
      <c r="J20" s="6">
        <f t="shared" si="1"/>
        <v>68.5</v>
      </c>
      <c r="K20" s="5">
        <v>2</v>
      </c>
      <c r="L20" s="5">
        <v>5</v>
      </c>
      <c r="M20" s="5">
        <v>2</v>
      </c>
      <c r="N20" s="5"/>
      <c r="O20" s="5">
        <f t="shared" si="2"/>
        <v>9</v>
      </c>
      <c r="P20" s="5">
        <f t="shared" si="8"/>
        <v>180</v>
      </c>
      <c r="Q20" s="5">
        <f t="shared" si="4"/>
        <v>400</v>
      </c>
      <c r="R20" s="5">
        <f t="shared" si="5"/>
        <v>140</v>
      </c>
      <c r="S20" s="5">
        <f t="shared" si="6"/>
        <v>0</v>
      </c>
      <c r="T20" s="14">
        <f t="shared" si="7"/>
        <v>720</v>
      </c>
      <c r="V20" s="3">
        <v>47</v>
      </c>
      <c r="W20" s="4" t="s">
        <v>128</v>
      </c>
      <c r="X20" s="4" t="s">
        <v>136</v>
      </c>
    </row>
    <row r="21" spans="1:24" ht="21.75" customHeight="1">
      <c r="A21" s="3">
        <v>15</v>
      </c>
      <c r="B21" s="3" t="s">
        <v>78</v>
      </c>
      <c r="C21" s="3">
        <v>19</v>
      </c>
      <c r="D21" s="4" t="s">
        <v>79</v>
      </c>
      <c r="E21" s="4" t="s">
        <v>80</v>
      </c>
      <c r="F21" s="4" t="s">
        <v>81</v>
      </c>
      <c r="G21" s="5"/>
      <c r="H21" s="2">
        <v>69</v>
      </c>
      <c r="I21" s="7">
        <f t="shared" si="0"/>
        <v>88.88888888888889</v>
      </c>
      <c r="J21" s="6">
        <f t="shared" si="1"/>
        <v>78.94444444444444</v>
      </c>
      <c r="K21" s="5">
        <v>8</v>
      </c>
      <c r="L21" s="5">
        <v>1</v>
      </c>
      <c r="M21" s="5"/>
      <c r="N21" s="5"/>
      <c r="O21" s="5">
        <f t="shared" si="2"/>
        <v>9</v>
      </c>
      <c r="P21" s="5">
        <f aca="true" t="shared" si="9" ref="P21:P31">90*K21</f>
        <v>720</v>
      </c>
      <c r="Q21" s="5">
        <f t="shared" si="4"/>
        <v>80</v>
      </c>
      <c r="R21" s="5">
        <f t="shared" si="5"/>
        <v>0</v>
      </c>
      <c r="S21" s="5">
        <f t="shared" si="6"/>
        <v>0</v>
      </c>
      <c r="T21" s="14">
        <f t="shared" si="7"/>
        <v>800</v>
      </c>
      <c r="V21" s="3">
        <v>48</v>
      </c>
      <c r="W21" s="4" t="s">
        <v>128</v>
      </c>
      <c r="X21" s="4" t="s">
        <v>137</v>
      </c>
    </row>
    <row r="22" spans="1:24" ht="21.75" customHeight="1">
      <c r="A22" s="3">
        <v>16</v>
      </c>
      <c r="B22" s="3" t="s">
        <v>82</v>
      </c>
      <c r="C22" s="3">
        <v>20</v>
      </c>
      <c r="D22" s="4" t="s">
        <v>79</v>
      </c>
      <c r="E22" s="4" t="s">
        <v>83</v>
      </c>
      <c r="F22" s="4" t="s">
        <v>84</v>
      </c>
      <c r="G22" s="5"/>
      <c r="H22" s="2">
        <v>53</v>
      </c>
      <c r="I22" s="7">
        <f t="shared" si="0"/>
        <v>77.77777777777777</v>
      </c>
      <c r="J22" s="6">
        <f t="shared" si="1"/>
        <v>65.38888888888889</v>
      </c>
      <c r="K22" s="5">
        <v>1</v>
      </c>
      <c r="L22" s="5">
        <v>5</v>
      </c>
      <c r="M22" s="5">
        <v>3</v>
      </c>
      <c r="N22" s="5"/>
      <c r="O22" s="5">
        <f t="shared" si="2"/>
        <v>9</v>
      </c>
      <c r="P22" s="5">
        <f t="shared" si="9"/>
        <v>90</v>
      </c>
      <c r="Q22" s="5">
        <f t="shared" si="4"/>
        <v>400</v>
      </c>
      <c r="R22" s="5">
        <f t="shared" si="5"/>
        <v>210</v>
      </c>
      <c r="S22" s="5">
        <f t="shared" si="6"/>
        <v>0</v>
      </c>
      <c r="T22" s="14">
        <f t="shared" si="7"/>
        <v>700</v>
      </c>
      <c r="V22" s="3">
        <v>49</v>
      </c>
      <c r="W22" s="4" t="s">
        <v>138</v>
      </c>
      <c r="X22" s="4" t="s">
        <v>139</v>
      </c>
    </row>
    <row r="23" spans="1:24" ht="21.75" customHeight="1">
      <c r="A23" s="3">
        <v>24</v>
      </c>
      <c r="B23" s="3" t="s">
        <v>85</v>
      </c>
      <c r="C23" s="3">
        <v>21</v>
      </c>
      <c r="D23" s="4" t="s">
        <v>86</v>
      </c>
      <c r="E23" s="4" t="s">
        <v>87</v>
      </c>
      <c r="F23" s="4" t="s">
        <v>88</v>
      </c>
      <c r="G23" s="5"/>
      <c r="H23" s="2">
        <v>66</v>
      </c>
      <c r="I23" s="7">
        <f t="shared" si="0"/>
        <v>85.55555555555556</v>
      </c>
      <c r="J23" s="6">
        <f t="shared" si="1"/>
        <v>75.77777777777777</v>
      </c>
      <c r="K23" s="5">
        <v>5</v>
      </c>
      <c r="L23" s="5">
        <v>4</v>
      </c>
      <c r="M23" s="5"/>
      <c r="N23" s="5"/>
      <c r="O23" s="5">
        <f t="shared" si="2"/>
        <v>9</v>
      </c>
      <c r="P23" s="5">
        <f t="shared" si="9"/>
        <v>450</v>
      </c>
      <c r="Q23" s="5">
        <f t="shared" si="4"/>
        <v>320</v>
      </c>
      <c r="R23" s="5">
        <f t="shared" si="5"/>
        <v>0</v>
      </c>
      <c r="S23" s="5">
        <f t="shared" si="6"/>
        <v>0</v>
      </c>
      <c r="T23" s="14">
        <f t="shared" si="7"/>
        <v>770</v>
      </c>
      <c r="V23" s="3">
        <v>50</v>
      </c>
      <c r="W23" s="4" t="s">
        <v>138</v>
      </c>
      <c r="X23" s="4" t="s">
        <v>140</v>
      </c>
    </row>
    <row r="24" spans="1:24" ht="21.75" customHeight="1">
      <c r="A24" s="3">
        <v>23</v>
      </c>
      <c r="B24" s="3" t="s">
        <v>89</v>
      </c>
      <c r="C24" s="3">
        <v>22</v>
      </c>
      <c r="D24" s="4" t="s">
        <v>86</v>
      </c>
      <c r="E24" s="4" t="s">
        <v>90</v>
      </c>
      <c r="F24" s="4" t="s">
        <v>91</v>
      </c>
      <c r="G24" s="5"/>
      <c r="H24" s="2">
        <v>60</v>
      </c>
      <c r="I24" s="7">
        <f t="shared" si="0"/>
        <v>82.22222222222223</v>
      </c>
      <c r="J24" s="6">
        <f t="shared" si="1"/>
        <v>71.11111111111111</v>
      </c>
      <c r="K24" s="5">
        <v>3</v>
      </c>
      <c r="L24" s="5">
        <v>5</v>
      </c>
      <c r="M24" s="5">
        <v>1</v>
      </c>
      <c r="N24" s="5"/>
      <c r="O24" s="5">
        <f t="shared" si="2"/>
        <v>9</v>
      </c>
      <c r="P24" s="5">
        <f t="shared" si="9"/>
        <v>270</v>
      </c>
      <c r="Q24" s="5">
        <f t="shared" si="4"/>
        <v>400</v>
      </c>
      <c r="R24" s="5">
        <f t="shared" si="5"/>
        <v>70</v>
      </c>
      <c r="S24" s="5">
        <f t="shared" si="6"/>
        <v>0</v>
      </c>
      <c r="T24" s="14">
        <f t="shared" si="7"/>
        <v>740</v>
      </c>
      <c r="V24" s="3">
        <v>51</v>
      </c>
      <c r="W24" s="4" t="s">
        <v>138</v>
      </c>
      <c r="X24" s="4" t="s">
        <v>141</v>
      </c>
    </row>
    <row r="25" spans="1:24" ht="21.75" customHeight="1">
      <c r="A25" s="3">
        <v>25</v>
      </c>
      <c r="B25" s="3" t="s">
        <v>92</v>
      </c>
      <c r="C25" s="3">
        <v>23</v>
      </c>
      <c r="D25" s="4" t="s">
        <v>93</v>
      </c>
      <c r="E25" s="4" t="s">
        <v>94</v>
      </c>
      <c r="F25" s="4" t="s">
        <v>95</v>
      </c>
      <c r="G25" s="5"/>
      <c r="H25" s="2">
        <v>72</v>
      </c>
      <c r="I25" s="7">
        <f t="shared" si="0"/>
        <v>80</v>
      </c>
      <c r="J25" s="6">
        <f t="shared" si="1"/>
        <v>76</v>
      </c>
      <c r="K25" s="5">
        <v>2</v>
      </c>
      <c r="L25" s="5">
        <v>5</v>
      </c>
      <c r="M25" s="5">
        <v>2</v>
      </c>
      <c r="N25" s="5"/>
      <c r="O25" s="5">
        <f t="shared" si="2"/>
        <v>9</v>
      </c>
      <c r="P25" s="5">
        <f t="shared" si="9"/>
        <v>180</v>
      </c>
      <c r="Q25" s="5">
        <f t="shared" si="4"/>
        <v>400</v>
      </c>
      <c r="R25" s="5">
        <f t="shared" si="5"/>
        <v>140</v>
      </c>
      <c r="S25" s="5">
        <f t="shared" si="6"/>
        <v>0</v>
      </c>
      <c r="T25" s="14">
        <f t="shared" si="7"/>
        <v>720</v>
      </c>
      <c r="V25" s="3">
        <v>52</v>
      </c>
      <c r="W25" s="4" t="s">
        <v>138</v>
      </c>
      <c r="X25" s="4" t="s">
        <v>142</v>
      </c>
    </row>
    <row r="26" spans="1:24" ht="21.75" customHeight="1">
      <c r="A26" s="3">
        <v>26</v>
      </c>
      <c r="B26" s="3" t="s">
        <v>96</v>
      </c>
      <c r="C26" s="3">
        <v>24</v>
      </c>
      <c r="D26" s="4" t="s">
        <v>93</v>
      </c>
      <c r="E26" s="4" t="s">
        <v>97</v>
      </c>
      <c r="F26" s="4" t="s">
        <v>98</v>
      </c>
      <c r="G26" s="5"/>
      <c r="H26" s="2">
        <v>62</v>
      </c>
      <c r="I26" s="7">
        <f t="shared" si="0"/>
        <v>83.33333333333333</v>
      </c>
      <c r="J26" s="6">
        <f t="shared" si="1"/>
        <v>72.66666666666666</v>
      </c>
      <c r="K26" s="5">
        <v>4</v>
      </c>
      <c r="L26" s="5">
        <v>4</v>
      </c>
      <c r="M26" s="5">
        <v>1</v>
      </c>
      <c r="N26" s="5"/>
      <c r="O26" s="5">
        <f t="shared" si="2"/>
        <v>9</v>
      </c>
      <c r="P26" s="5">
        <f t="shared" si="9"/>
        <v>360</v>
      </c>
      <c r="Q26" s="5">
        <f t="shared" si="4"/>
        <v>320</v>
      </c>
      <c r="R26" s="5">
        <f t="shared" si="5"/>
        <v>70</v>
      </c>
      <c r="S26" s="5">
        <f t="shared" si="6"/>
        <v>0</v>
      </c>
      <c r="T26" s="14">
        <f t="shared" si="7"/>
        <v>750</v>
      </c>
      <c r="V26" s="3">
        <v>53</v>
      </c>
      <c r="W26" s="4" t="s">
        <v>138</v>
      </c>
      <c r="X26" s="4" t="s">
        <v>143</v>
      </c>
    </row>
    <row r="27" spans="1:24" ht="21.75" customHeight="1">
      <c r="A27" s="3">
        <v>28</v>
      </c>
      <c r="B27" s="3" t="s">
        <v>99</v>
      </c>
      <c r="C27" s="3">
        <v>25</v>
      </c>
      <c r="D27" s="4" t="s">
        <v>100</v>
      </c>
      <c r="E27" s="4" t="s">
        <v>101</v>
      </c>
      <c r="F27" s="4" t="s">
        <v>102</v>
      </c>
      <c r="G27" s="5"/>
      <c r="H27" s="2">
        <v>76</v>
      </c>
      <c r="I27" s="7">
        <f t="shared" si="0"/>
        <v>90</v>
      </c>
      <c r="J27" s="6">
        <f t="shared" si="1"/>
        <v>83</v>
      </c>
      <c r="K27" s="5">
        <v>9</v>
      </c>
      <c r="L27" s="5"/>
      <c r="M27" s="5"/>
      <c r="N27" s="5"/>
      <c r="O27" s="5">
        <f t="shared" si="2"/>
        <v>9</v>
      </c>
      <c r="P27" s="5">
        <f t="shared" si="9"/>
        <v>810</v>
      </c>
      <c r="Q27" s="5">
        <f t="shared" si="4"/>
        <v>0</v>
      </c>
      <c r="R27" s="5">
        <f t="shared" si="5"/>
        <v>0</v>
      </c>
      <c r="S27" s="5">
        <f t="shared" si="6"/>
        <v>0</v>
      </c>
      <c r="T27" s="14">
        <f t="shared" si="7"/>
        <v>810</v>
      </c>
      <c r="V27" s="3">
        <v>54</v>
      </c>
      <c r="W27" s="4" t="s">
        <v>138</v>
      </c>
      <c r="X27" s="4" t="s">
        <v>144</v>
      </c>
    </row>
    <row r="28" spans="1:24" ht="21.75" customHeight="1">
      <c r="A28" s="3">
        <v>33</v>
      </c>
      <c r="B28" s="3" t="s">
        <v>103</v>
      </c>
      <c r="C28" s="3">
        <v>26</v>
      </c>
      <c r="D28" s="4" t="s">
        <v>100</v>
      </c>
      <c r="E28" s="4" t="s">
        <v>104</v>
      </c>
      <c r="F28" s="4" t="s">
        <v>105</v>
      </c>
      <c r="G28" s="5"/>
      <c r="H28" s="2">
        <v>81</v>
      </c>
      <c r="I28" s="7">
        <f t="shared" si="0"/>
        <v>75.55555555555556</v>
      </c>
      <c r="J28" s="6">
        <f t="shared" si="1"/>
        <v>78.27777777777777</v>
      </c>
      <c r="K28" s="5"/>
      <c r="L28" s="5">
        <v>6</v>
      </c>
      <c r="M28" s="5">
        <v>2</v>
      </c>
      <c r="N28" s="5">
        <v>1</v>
      </c>
      <c r="O28" s="5">
        <f t="shared" si="2"/>
        <v>9</v>
      </c>
      <c r="P28" s="5">
        <f t="shared" si="9"/>
        <v>0</v>
      </c>
      <c r="Q28" s="5">
        <f t="shared" si="4"/>
        <v>480</v>
      </c>
      <c r="R28" s="5">
        <f t="shared" si="5"/>
        <v>140</v>
      </c>
      <c r="S28" s="5">
        <f t="shared" si="6"/>
        <v>60</v>
      </c>
      <c r="T28" s="14">
        <f t="shared" si="7"/>
        <v>680</v>
      </c>
      <c r="V28" s="3">
        <v>55</v>
      </c>
      <c r="W28" s="4" t="s">
        <v>138</v>
      </c>
      <c r="X28" s="4" t="s">
        <v>145</v>
      </c>
    </row>
    <row r="29" spans="1:24" ht="21.75" customHeight="1">
      <c r="A29" s="3">
        <v>34</v>
      </c>
      <c r="B29" s="3" t="s">
        <v>106</v>
      </c>
      <c r="C29" s="3">
        <v>27</v>
      </c>
      <c r="D29" s="4" t="s">
        <v>100</v>
      </c>
      <c r="E29" s="4" t="s">
        <v>107</v>
      </c>
      <c r="F29" s="4" t="s">
        <v>108</v>
      </c>
      <c r="G29" s="5"/>
      <c r="H29" s="5">
        <v>68</v>
      </c>
      <c r="I29" s="7">
        <f t="shared" si="0"/>
        <v>81.11111111111111</v>
      </c>
      <c r="J29" s="6">
        <f t="shared" si="1"/>
        <v>74.55555555555556</v>
      </c>
      <c r="K29" s="5">
        <v>2</v>
      </c>
      <c r="L29" s="5">
        <v>6</v>
      </c>
      <c r="M29" s="5">
        <v>1</v>
      </c>
      <c r="N29" s="5"/>
      <c r="O29" s="5">
        <f t="shared" si="2"/>
        <v>9</v>
      </c>
      <c r="P29" s="5">
        <f t="shared" si="9"/>
        <v>180</v>
      </c>
      <c r="Q29" s="5">
        <f t="shared" si="4"/>
        <v>480</v>
      </c>
      <c r="R29" s="5">
        <f t="shared" si="5"/>
        <v>70</v>
      </c>
      <c r="S29" s="5">
        <f t="shared" si="6"/>
        <v>0</v>
      </c>
      <c r="T29" s="14">
        <f t="shared" si="7"/>
        <v>730</v>
      </c>
      <c r="V29" s="3">
        <v>56</v>
      </c>
      <c r="W29" s="4" t="s">
        <v>138</v>
      </c>
      <c r="X29" s="4" t="s">
        <v>146</v>
      </c>
    </row>
    <row r="30" spans="1:24" ht="21.75" customHeight="1">
      <c r="A30" s="3">
        <v>27</v>
      </c>
      <c r="B30" s="3" t="s">
        <v>109</v>
      </c>
      <c r="C30" s="3">
        <v>28</v>
      </c>
      <c r="D30" s="4" t="s">
        <v>100</v>
      </c>
      <c r="E30" s="4" t="s">
        <v>110</v>
      </c>
      <c r="F30" s="4" t="s">
        <v>111</v>
      </c>
      <c r="G30" s="5"/>
      <c r="H30" s="2">
        <v>64</v>
      </c>
      <c r="I30" s="7">
        <f t="shared" si="0"/>
        <v>82.22222222222223</v>
      </c>
      <c r="J30" s="6">
        <f t="shared" si="1"/>
        <v>73.11111111111111</v>
      </c>
      <c r="K30" s="5">
        <v>4</v>
      </c>
      <c r="L30" s="5">
        <v>3</v>
      </c>
      <c r="M30" s="5">
        <v>2</v>
      </c>
      <c r="N30" s="5"/>
      <c r="O30" s="5">
        <f t="shared" si="2"/>
        <v>9</v>
      </c>
      <c r="P30" s="5">
        <f t="shared" si="9"/>
        <v>360</v>
      </c>
      <c r="Q30" s="5">
        <f t="shared" si="4"/>
        <v>240</v>
      </c>
      <c r="R30" s="5">
        <f t="shared" si="5"/>
        <v>140</v>
      </c>
      <c r="S30" s="5">
        <f t="shared" si="6"/>
        <v>0</v>
      </c>
      <c r="T30" s="14">
        <f t="shared" si="7"/>
        <v>740</v>
      </c>
      <c r="V30" s="3">
        <v>57</v>
      </c>
      <c r="W30" s="4" t="s">
        <v>147</v>
      </c>
      <c r="X30" s="4" t="s">
        <v>148</v>
      </c>
    </row>
    <row r="31" spans="1:24" ht="21.75" customHeight="1">
      <c r="A31" s="3">
        <v>30</v>
      </c>
      <c r="B31" s="3" t="s">
        <v>112</v>
      </c>
      <c r="C31" s="3">
        <v>29</v>
      </c>
      <c r="D31" s="4" t="s">
        <v>100</v>
      </c>
      <c r="E31" s="4" t="s">
        <v>113</v>
      </c>
      <c r="F31" s="4" t="s">
        <v>114</v>
      </c>
      <c r="G31" s="5"/>
      <c r="H31" s="2">
        <v>56</v>
      </c>
      <c r="I31" s="7">
        <f t="shared" si="0"/>
        <v>86.66666666666667</v>
      </c>
      <c r="J31" s="6">
        <f t="shared" si="1"/>
        <v>71.33333333333334</v>
      </c>
      <c r="K31" s="5">
        <v>6</v>
      </c>
      <c r="L31" s="5">
        <v>3</v>
      </c>
      <c r="M31" s="5"/>
      <c r="N31" s="5"/>
      <c r="O31" s="5">
        <f>SUM(K31:N31)</f>
        <v>9</v>
      </c>
      <c r="P31" s="5">
        <f t="shared" si="9"/>
        <v>540</v>
      </c>
      <c r="Q31" s="5">
        <f t="shared" si="4"/>
        <v>240</v>
      </c>
      <c r="R31" s="5">
        <f t="shared" si="5"/>
        <v>0</v>
      </c>
      <c r="S31" s="5">
        <f t="shared" si="6"/>
        <v>0</v>
      </c>
      <c r="T31" s="14">
        <f t="shared" si="7"/>
        <v>780</v>
      </c>
      <c r="V31" s="3">
        <v>58</v>
      </c>
      <c r="W31" s="1" t="s">
        <v>153</v>
      </c>
      <c r="X31" s="1" t="s">
        <v>154</v>
      </c>
    </row>
    <row r="32" ht="21.75" customHeight="1"/>
    <row r="33" ht="21.75" customHeight="1"/>
  </sheetData>
  <sheetProtection/>
  <mergeCells count="1">
    <mergeCell ref="C1:X1"/>
  </mergeCells>
  <printOptions/>
  <pageMargins left="0.75" right="0.75" top="1" bottom="1" header="0.5" footer="0.5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2019-02-26T08:44:22Z</dcterms:modified>
  <cp:category/>
  <cp:version/>
  <cp:contentType/>
  <cp:contentStatus/>
</cp:coreProperties>
</file>